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DA6D8A4-016F-4D39-ACB7-9EAC410E6213}" xr6:coauthVersionLast="47" xr6:coauthVersionMax="47" xr10:uidLastSave="{00000000-0000-0000-0000-000000000000}"/>
  <bookViews>
    <workbookView xWindow="-120" yWindow="-120" windowWidth="29040" windowHeight="15840" tabRatio="813" activeTab="1" xr2:uid="{00000000-000D-0000-FFFF-FFFF00000000}"/>
  </bookViews>
  <sheets>
    <sheet name="TÀI TRỢ 2021" sheetId="25" r:id="rId1"/>
    <sheet name="TÀI TRỢ 2022" sheetId="26" r:id="rId2"/>
  </sheets>
  <definedNames>
    <definedName name="_xlnm._FilterDatabase" localSheetId="0" hidden="1">'TÀI TRỢ 2021'!$A$4:$I$32</definedName>
    <definedName name="_xlnm._FilterDatabase" localSheetId="1" hidden="1">'TÀI TRỢ 2022'!$A$4:$I$10</definedName>
  </definedNames>
  <calcPr calcId="191029"/>
</workbook>
</file>

<file path=xl/calcChain.xml><?xml version="1.0" encoding="utf-8"?>
<calcChain xmlns="http://schemas.openxmlformats.org/spreadsheetml/2006/main">
  <c r="D14" i="26" l="1"/>
  <c r="C14" i="26"/>
  <c r="D36" i="25"/>
  <c r="C36" i="25"/>
  <c r="C11" i="26"/>
  <c r="I11" i="26"/>
  <c r="C33" i="25"/>
  <c r="I16" i="25"/>
  <c r="I15" i="25"/>
  <c r="I14" i="25"/>
  <c r="I13" i="25"/>
  <c r="I12" i="25"/>
  <c r="I11" i="25"/>
  <c r="I9" i="25"/>
  <c r="I8" i="25"/>
  <c r="I6" i="25"/>
  <c r="I5" i="25"/>
  <c r="I33" i="25" l="1"/>
</calcChain>
</file>

<file path=xl/sharedStrings.xml><?xml version="1.0" encoding="utf-8"?>
<sst xmlns="http://schemas.openxmlformats.org/spreadsheetml/2006/main" count="157" uniqueCount="52">
  <si>
    <t>STT</t>
  </si>
  <si>
    <t>TÊN HÀNG</t>
  </si>
  <si>
    <t>HÌNH THỨC THỰC HIỆN</t>
  </si>
  <si>
    <t>NGUỒN VỐN ( đơn vị được trích giữ lại, ngân sách, vay, hỗ trợ, viện trợ…)</t>
  </si>
  <si>
    <t>THANH TOÁN, QUYẾT TOÁN</t>
  </si>
  <si>
    <t>GHI CHÚ</t>
  </si>
  <si>
    <t>THÁNG 07/2021</t>
  </si>
  <si>
    <t>THÁNG 08/2021</t>
  </si>
  <si>
    <r>
      <rPr>
        <sz val="13"/>
        <color theme="1"/>
        <rFont val="Times New Roman"/>
        <family val="1"/>
      </rPr>
      <t>SỞ Y TẾ TP. HỒ CHÍ MINH</t>
    </r>
    <r>
      <rPr>
        <b/>
        <sz val="13"/>
        <color theme="1"/>
        <rFont val="Times New Roman"/>
        <family val="1"/>
      </rPr>
      <t xml:space="preserve">
BỆNH VIỆN NGUYỄN TRI PHƯƠNG
</t>
    </r>
  </si>
  <si>
    <r>
      <t xml:space="preserve">CỘNG HÒA XÃ HỘI CHỦ NGHĨA VIỆT NAM
Độc lập – Tự do – Hạnh phúc
</t>
    </r>
    <r>
      <rPr>
        <i/>
        <sz val="13"/>
        <color theme="1"/>
        <rFont val="Times New Roman"/>
        <family val="1"/>
      </rPr>
      <t>Thành phố Hồ Chí Minh, ngày    tháng     năm 2022</t>
    </r>
  </si>
  <si>
    <t>A. PHÒNG HÀNH CHÍNH QUẢN TRỊ</t>
  </si>
  <si>
    <t>Nhận tài trợ</t>
  </si>
  <si>
    <t>hỗ trợ</t>
  </si>
  <si>
    <t>THÁNG 06/2021</t>
  </si>
  <si>
    <t>Phòng áp lực âm tại khu cấp cứu sàn lọc : 01</t>
  </si>
  <si>
    <t>Tủ lạnh lưu trữ vắc xin : 01 tủ</t>
  </si>
  <si>
    <t>Camera Hanet A.I : 02 cái</t>
  </si>
  <si>
    <t>Máy quét mã vạch Datamax M1200 : 04 cái</t>
  </si>
  <si>
    <t>Giường điện ICU 3 motor PIONEER 3.1 : 01 giường</t>
  </si>
  <si>
    <t>Giường điện ICU 2 motor DUO 2 : 01 giường</t>
  </si>
  <si>
    <t>Máy nước nóng trực tiếp FERROLI SSP : 04 cái</t>
  </si>
  <si>
    <t>THÁNG 09/2021</t>
  </si>
  <si>
    <t>Máy lọc nước uống  WP8 và  Máy lọc nước VN320 : 25 máy</t>
  </si>
  <si>
    <t>Giường điện CGMG : 01 giường</t>
  </si>
  <si>
    <t>Xe cấp cứu Hyundai Biển số 50A-018.19 : 01 xe</t>
  </si>
  <si>
    <t>THÁNG 10/2021</t>
  </si>
  <si>
    <t xml:space="preserve">Tủ lạnh âm sâu LAB FREEZ 628 : 01 tủ </t>
  </si>
  <si>
    <t>Tủ lạnh âm sâu LAB FREEZ 650 : 01 tủ</t>
  </si>
  <si>
    <t>Máy lọc nước ECOSPHERE + 4 lõi lọc : 02 máy</t>
  </si>
  <si>
    <t>Giường điện motor ICU + nệm : 01 giường</t>
  </si>
  <si>
    <t>Giường điện ICU đa chức năng ( SEB-003A) : 30 giường</t>
  </si>
  <si>
    <t>Xe cứu thương : 01 xe</t>
  </si>
  <si>
    <t>THÁNG 12/2021</t>
  </si>
  <si>
    <t>Màn hình Led : 01 cái</t>
  </si>
  <si>
    <t>Xe lăn : 04 xe</t>
  </si>
  <si>
    <t>THÁNG 02/2022</t>
  </si>
  <si>
    <t>Máy nước nóng Centon model WH8338E : 107 máy</t>
  </si>
  <si>
    <t>THÁNG 05/2022</t>
  </si>
  <si>
    <t>Xe lăn : 05 xe</t>
  </si>
  <si>
    <t>Mua sắm</t>
  </si>
  <si>
    <t>Tài trợ</t>
  </si>
  <si>
    <t>A</t>
  </si>
  <si>
    <t>Mua</t>
  </si>
  <si>
    <t>GIÁ TRỊ TẠM TÍNH</t>
  </si>
  <si>
    <t>Phòng khám sàn lọc Covid-19</t>
  </si>
  <si>
    <t>Ghế xếp : 10</t>
  </si>
  <si>
    <t>Khu cấp cứu Covid-19 (Khu H)</t>
  </si>
  <si>
    <t>Cải tạo, nâng cấp 05 phòng bệnh lầu 6 Khoa Nội Tổng Hợp ( thời gian hoạt động là tháng 06/2022)</t>
  </si>
  <si>
    <t>THÁNG 11/2021</t>
  </si>
  <si>
    <t>Cải tạo nâng cấp 1 điểm dừng từ lầu 5 -&gt; lầu 6 cho thang máy A1 phục vụ công tác chuyển bệnh nhân</t>
  </si>
  <si>
    <t>GIÁ TRỊ THỰC HIỆN</t>
  </si>
  <si>
    <t>VIỆC TÀI TRỢ CƠ SỞ VẬT CHẤT PHÒNG CHỐNG DỊCH COVID-19  
TỪ 31/05/2021 ĐẾN 31/5/2022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</si>
</sst>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8"/>
      <color theme="1"/>
      <name val="Times New Roman"/>
      <family val="1"/>
    </font>
    <font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4" fontId="3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581025</xdr:rowOff>
    </xdr:from>
    <xdr:to>
      <xdr:col>1</xdr:col>
      <xdr:colOff>2305050</xdr:colOff>
      <xdr:row>0</xdr:row>
      <xdr:rowOff>581025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000125" y="581025"/>
          <a:ext cx="16859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0</xdr:row>
      <xdr:rowOff>571500</xdr:rowOff>
    </xdr:from>
    <xdr:to>
      <xdr:col>6</xdr:col>
      <xdr:colOff>600075</xdr:colOff>
      <xdr:row>0</xdr:row>
      <xdr:rowOff>571500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8505825" y="571500"/>
          <a:ext cx="12477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581025</xdr:rowOff>
    </xdr:from>
    <xdr:to>
      <xdr:col>1</xdr:col>
      <xdr:colOff>2305050</xdr:colOff>
      <xdr:row>0</xdr:row>
      <xdr:rowOff>581025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000125" y="581025"/>
          <a:ext cx="16859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0</xdr:row>
      <xdr:rowOff>571500</xdr:rowOff>
    </xdr:from>
    <xdr:to>
      <xdr:col>6</xdr:col>
      <xdr:colOff>600075</xdr:colOff>
      <xdr:row>0</xdr:row>
      <xdr:rowOff>571500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505825" y="571500"/>
          <a:ext cx="12477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36"/>
  <sheetViews>
    <sheetView zoomScale="85" zoomScaleNormal="85" workbookViewId="0">
      <selection activeCell="A2" sqref="A2:H2"/>
    </sheetView>
  </sheetViews>
  <sheetFormatPr defaultRowHeight="16.5" x14ac:dyDescent="0.25"/>
  <cols>
    <col min="1" max="1" width="5.7109375" style="3" customWidth="1"/>
    <col min="2" max="2" width="37.28515625" style="4" customWidth="1"/>
    <col min="3" max="3" width="25.42578125" style="3" customWidth="1"/>
    <col min="4" max="4" width="25.42578125" style="19" customWidth="1"/>
    <col min="5" max="5" width="28.42578125" style="3" customWidth="1"/>
    <col min="6" max="6" width="15" style="3" customWidth="1"/>
    <col min="7" max="7" width="9.85546875" style="14" customWidth="1"/>
    <col min="8" max="8" width="23.42578125" style="3" customWidth="1"/>
    <col min="9" max="9" width="15.85546875" style="1" hidden="1" customWidth="1"/>
    <col min="10" max="16384" width="9.140625" style="1"/>
  </cols>
  <sheetData>
    <row r="1" spans="1:9" ht="74.25" customHeight="1" x14ac:dyDescent="0.25">
      <c r="A1" s="23" t="s">
        <v>8</v>
      </c>
      <c r="B1" s="24"/>
      <c r="C1" s="24"/>
      <c r="D1" s="10"/>
      <c r="E1" s="25" t="s">
        <v>9</v>
      </c>
      <c r="F1" s="25"/>
      <c r="G1" s="25"/>
      <c r="H1" s="25"/>
    </row>
    <row r="2" spans="1:9" s="2" customFormat="1" ht="52.5" customHeight="1" x14ac:dyDescent="0.35">
      <c r="A2" s="26" t="s">
        <v>51</v>
      </c>
      <c r="B2" s="26"/>
      <c r="C2" s="26"/>
      <c r="D2" s="26"/>
      <c r="E2" s="26"/>
      <c r="F2" s="26"/>
      <c r="G2" s="26"/>
      <c r="H2" s="26"/>
    </row>
    <row r="3" spans="1:9" ht="114.75" customHeight="1" x14ac:dyDescent="0.25">
      <c r="A3" s="5" t="s">
        <v>0</v>
      </c>
      <c r="B3" s="5" t="s">
        <v>1</v>
      </c>
      <c r="C3" s="12" t="s">
        <v>50</v>
      </c>
      <c r="D3" s="13" t="s">
        <v>43</v>
      </c>
      <c r="E3" s="12" t="s">
        <v>2</v>
      </c>
      <c r="F3" s="12" t="s">
        <v>3</v>
      </c>
      <c r="G3" s="12" t="s">
        <v>4</v>
      </c>
      <c r="H3" s="12" t="s">
        <v>5</v>
      </c>
    </row>
    <row r="4" spans="1:9" ht="16.5" customHeight="1" x14ac:dyDescent="0.25">
      <c r="A4" s="27" t="s">
        <v>10</v>
      </c>
      <c r="B4" s="27"/>
      <c r="C4" s="27"/>
      <c r="D4" s="27"/>
      <c r="E4" s="27"/>
      <c r="F4" s="27"/>
      <c r="G4" s="27"/>
      <c r="H4" s="27"/>
      <c r="I4" s="1" t="s">
        <v>41</v>
      </c>
    </row>
    <row r="5" spans="1:9" s="8" customFormat="1" ht="52.5" customHeight="1" x14ac:dyDescent="0.25">
      <c r="A5" s="22" t="s">
        <v>13</v>
      </c>
      <c r="B5" s="22"/>
      <c r="C5" s="22"/>
      <c r="D5" s="22"/>
      <c r="E5" s="22"/>
      <c r="F5" s="22"/>
      <c r="G5" s="22"/>
      <c r="H5" s="22"/>
      <c r="I5" s="8">
        <f t="shared" ref="I5:I16" si="0">F5</f>
        <v>0</v>
      </c>
    </row>
    <row r="6" spans="1:9" s="8" customFormat="1" ht="52.5" customHeight="1" x14ac:dyDescent="0.25">
      <c r="A6" s="6">
        <v>1</v>
      </c>
      <c r="B6" s="7" t="s">
        <v>44</v>
      </c>
      <c r="C6" s="15"/>
      <c r="D6" s="11">
        <v>400000000</v>
      </c>
      <c r="E6" s="15" t="s">
        <v>11</v>
      </c>
      <c r="F6" s="15" t="s">
        <v>12</v>
      </c>
      <c r="G6" s="21"/>
      <c r="H6" s="15" t="s">
        <v>40</v>
      </c>
      <c r="I6" s="8" t="str">
        <f t="shared" si="0"/>
        <v>hỗ trợ</v>
      </c>
    </row>
    <row r="7" spans="1:9" s="8" customFormat="1" ht="52.5" customHeight="1" x14ac:dyDescent="0.25">
      <c r="A7" s="6">
        <v>2</v>
      </c>
      <c r="B7" s="7" t="s">
        <v>14</v>
      </c>
      <c r="C7" s="15"/>
      <c r="D7" s="11">
        <v>820000000</v>
      </c>
      <c r="E7" s="15" t="s">
        <v>11</v>
      </c>
      <c r="F7" s="15" t="s">
        <v>12</v>
      </c>
      <c r="G7" s="21"/>
      <c r="H7" s="15" t="s">
        <v>40</v>
      </c>
    </row>
    <row r="8" spans="1:9" s="8" customFormat="1" ht="52.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8">
        <f t="shared" si="0"/>
        <v>0</v>
      </c>
    </row>
    <row r="9" spans="1:9" s="8" customFormat="1" ht="52.5" customHeight="1" x14ac:dyDescent="0.25">
      <c r="A9" s="6">
        <v>1</v>
      </c>
      <c r="B9" s="7" t="s">
        <v>15</v>
      </c>
      <c r="C9" s="15"/>
      <c r="D9" s="11">
        <v>250000000</v>
      </c>
      <c r="E9" s="15" t="s">
        <v>11</v>
      </c>
      <c r="F9" s="15" t="s">
        <v>12</v>
      </c>
      <c r="G9" s="21"/>
      <c r="H9" s="15" t="s">
        <v>40</v>
      </c>
      <c r="I9" s="8" t="str">
        <f t="shared" si="0"/>
        <v>hỗ trợ</v>
      </c>
    </row>
    <row r="10" spans="1:9" s="8" customFormat="1" ht="52.5" customHeight="1" x14ac:dyDescent="0.25">
      <c r="A10" s="6">
        <v>2</v>
      </c>
      <c r="B10" s="7" t="s">
        <v>45</v>
      </c>
      <c r="C10" s="15"/>
      <c r="D10" s="11">
        <v>3340000</v>
      </c>
      <c r="E10" s="15" t="s">
        <v>11</v>
      </c>
      <c r="F10" s="15" t="s">
        <v>12</v>
      </c>
      <c r="G10" s="21"/>
      <c r="H10" s="15" t="s">
        <v>40</v>
      </c>
    </row>
    <row r="11" spans="1:9" s="8" customFormat="1" ht="52.5" customHeight="1" x14ac:dyDescent="0.25">
      <c r="A11" s="6">
        <v>3</v>
      </c>
      <c r="B11" s="7" t="s">
        <v>16</v>
      </c>
      <c r="C11" s="15"/>
      <c r="D11" s="11">
        <v>7800000</v>
      </c>
      <c r="E11" s="15" t="s">
        <v>11</v>
      </c>
      <c r="F11" s="15" t="s">
        <v>12</v>
      </c>
      <c r="G11" s="21"/>
      <c r="H11" s="15" t="s">
        <v>40</v>
      </c>
      <c r="I11" s="8" t="str">
        <f t="shared" si="0"/>
        <v>hỗ trợ</v>
      </c>
    </row>
    <row r="12" spans="1:9" s="8" customFormat="1" ht="52.5" customHeight="1" x14ac:dyDescent="0.25">
      <c r="A12" s="6">
        <v>4</v>
      </c>
      <c r="B12" s="7" t="s">
        <v>17</v>
      </c>
      <c r="C12" s="15"/>
      <c r="D12" s="11">
        <v>3120000</v>
      </c>
      <c r="E12" s="15" t="s">
        <v>11</v>
      </c>
      <c r="F12" s="15" t="s">
        <v>12</v>
      </c>
      <c r="G12" s="21"/>
      <c r="H12" s="15" t="s">
        <v>40</v>
      </c>
      <c r="I12" s="8" t="str">
        <f t="shared" si="0"/>
        <v>hỗ trợ</v>
      </c>
    </row>
    <row r="13" spans="1:9" s="8" customFormat="1" ht="52.5" customHeight="1" x14ac:dyDescent="0.25">
      <c r="A13" s="22" t="s">
        <v>7</v>
      </c>
      <c r="B13" s="22"/>
      <c r="C13" s="22"/>
      <c r="D13" s="22"/>
      <c r="E13" s="22"/>
      <c r="F13" s="22"/>
      <c r="G13" s="22"/>
      <c r="H13" s="22"/>
      <c r="I13" s="8">
        <f t="shared" si="0"/>
        <v>0</v>
      </c>
    </row>
    <row r="14" spans="1:9" s="8" customFormat="1" ht="52.5" customHeight="1" x14ac:dyDescent="0.25">
      <c r="A14" s="6">
        <v>1</v>
      </c>
      <c r="B14" s="7" t="s">
        <v>18</v>
      </c>
      <c r="C14" s="15"/>
      <c r="D14" s="11">
        <v>115000000</v>
      </c>
      <c r="E14" s="15" t="s">
        <v>11</v>
      </c>
      <c r="F14" s="15" t="s">
        <v>12</v>
      </c>
      <c r="G14" s="21"/>
      <c r="H14" s="15" t="s">
        <v>40</v>
      </c>
      <c r="I14" s="8" t="str">
        <f t="shared" si="0"/>
        <v>hỗ trợ</v>
      </c>
    </row>
    <row r="15" spans="1:9" s="8" customFormat="1" ht="52.5" customHeight="1" x14ac:dyDescent="0.25">
      <c r="A15" s="6">
        <v>2</v>
      </c>
      <c r="B15" s="7" t="s">
        <v>19</v>
      </c>
      <c r="C15" s="15"/>
      <c r="D15" s="11">
        <v>95000000</v>
      </c>
      <c r="E15" s="15" t="s">
        <v>11</v>
      </c>
      <c r="F15" s="15" t="s">
        <v>12</v>
      </c>
      <c r="G15" s="21"/>
      <c r="H15" s="15" t="s">
        <v>40</v>
      </c>
      <c r="I15" s="8" t="str">
        <f t="shared" si="0"/>
        <v>hỗ trợ</v>
      </c>
    </row>
    <row r="16" spans="1:9" s="8" customFormat="1" ht="52.5" customHeight="1" x14ac:dyDescent="0.25">
      <c r="A16" s="6">
        <v>3</v>
      </c>
      <c r="B16" s="7" t="s">
        <v>20</v>
      </c>
      <c r="C16" s="15"/>
      <c r="D16" s="11">
        <v>10760000</v>
      </c>
      <c r="E16" s="15" t="s">
        <v>11</v>
      </c>
      <c r="F16" s="15" t="s">
        <v>12</v>
      </c>
      <c r="G16" s="21"/>
      <c r="H16" s="15" t="s">
        <v>40</v>
      </c>
      <c r="I16" s="8" t="str">
        <f t="shared" si="0"/>
        <v>hỗ trợ</v>
      </c>
    </row>
    <row r="17" spans="1:9" s="8" customFormat="1" ht="52.5" customHeight="1" x14ac:dyDescent="0.25">
      <c r="A17" s="6">
        <v>4</v>
      </c>
      <c r="B17" s="7" t="s">
        <v>46</v>
      </c>
      <c r="C17" s="15"/>
      <c r="D17" s="11">
        <v>500000000</v>
      </c>
      <c r="E17" s="15" t="s">
        <v>11</v>
      </c>
      <c r="F17" s="15" t="s">
        <v>12</v>
      </c>
      <c r="G17" s="21"/>
      <c r="H17" s="15" t="s">
        <v>40</v>
      </c>
      <c r="I17" s="6" t="s">
        <v>39</v>
      </c>
    </row>
    <row r="18" spans="1:9" s="8" customFormat="1" ht="52.5" customHeight="1" x14ac:dyDescent="0.25">
      <c r="A18" s="22" t="s">
        <v>21</v>
      </c>
      <c r="B18" s="22"/>
      <c r="C18" s="22"/>
      <c r="D18" s="22"/>
      <c r="E18" s="22"/>
      <c r="F18" s="22"/>
      <c r="G18" s="22"/>
      <c r="H18" s="22"/>
      <c r="I18" s="6">
        <v>0</v>
      </c>
    </row>
    <row r="19" spans="1:9" s="8" customFormat="1" ht="52.5" customHeight="1" x14ac:dyDescent="0.25">
      <c r="A19" s="6">
        <v>1</v>
      </c>
      <c r="B19" s="7" t="s">
        <v>22</v>
      </c>
      <c r="C19" s="15"/>
      <c r="D19" s="11">
        <v>135798050</v>
      </c>
      <c r="E19" s="15" t="s">
        <v>11</v>
      </c>
      <c r="F19" s="15" t="s">
        <v>12</v>
      </c>
      <c r="G19" s="21"/>
      <c r="H19" s="15" t="s">
        <v>40</v>
      </c>
      <c r="I19" s="6" t="s">
        <v>39</v>
      </c>
    </row>
    <row r="20" spans="1:9" s="8" customFormat="1" ht="52.5" customHeight="1" x14ac:dyDescent="0.25">
      <c r="A20" s="6">
        <v>2</v>
      </c>
      <c r="B20" s="7" t="s">
        <v>23</v>
      </c>
      <c r="C20" s="15"/>
      <c r="D20" s="11">
        <v>54000000</v>
      </c>
      <c r="E20" s="15" t="s">
        <v>11</v>
      </c>
      <c r="F20" s="15" t="s">
        <v>12</v>
      </c>
      <c r="G20" s="21"/>
      <c r="H20" s="15" t="s">
        <v>40</v>
      </c>
      <c r="I20" s="6" t="s">
        <v>39</v>
      </c>
    </row>
    <row r="21" spans="1:9" s="8" customFormat="1" ht="52.5" customHeight="1" x14ac:dyDescent="0.25">
      <c r="A21" s="6">
        <v>3</v>
      </c>
      <c r="B21" s="7" t="s">
        <v>24</v>
      </c>
      <c r="C21" s="11">
        <v>1160000000</v>
      </c>
      <c r="D21" s="11"/>
      <c r="E21" s="15" t="s">
        <v>11</v>
      </c>
      <c r="F21" s="15" t="s">
        <v>12</v>
      </c>
      <c r="G21" s="21"/>
      <c r="H21" s="15" t="s">
        <v>40</v>
      </c>
      <c r="I21" s="6" t="s">
        <v>39</v>
      </c>
    </row>
    <row r="22" spans="1:9" s="8" customFormat="1" ht="52.5" customHeight="1" x14ac:dyDescent="0.25">
      <c r="A22" s="22" t="s">
        <v>25</v>
      </c>
      <c r="B22" s="22"/>
      <c r="C22" s="22"/>
      <c r="D22" s="22"/>
      <c r="E22" s="22"/>
      <c r="F22" s="22"/>
      <c r="G22" s="22"/>
      <c r="H22" s="22"/>
      <c r="I22" s="6">
        <v>0</v>
      </c>
    </row>
    <row r="23" spans="1:9" s="8" customFormat="1" ht="52.5" customHeight="1" x14ac:dyDescent="0.25">
      <c r="A23" s="6">
        <v>1</v>
      </c>
      <c r="B23" s="7" t="s">
        <v>26</v>
      </c>
      <c r="C23" s="15"/>
      <c r="D23" s="11">
        <v>150000000</v>
      </c>
      <c r="E23" s="15" t="s">
        <v>11</v>
      </c>
      <c r="F23" s="15" t="s">
        <v>12</v>
      </c>
      <c r="G23" s="21"/>
      <c r="H23" s="15" t="s">
        <v>40</v>
      </c>
      <c r="I23" s="6" t="s">
        <v>39</v>
      </c>
    </row>
    <row r="24" spans="1:9" s="8" customFormat="1" ht="52.5" customHeight="1" x14ac:dyDescent="0.25">
      <c r="A24" s="6">
        <v>2</v>
      </c>
      <c r="B24" s="7" t="s">
        <v>27</v>
      </c>
      <c r="C24" s="15"/>
      <c r="D24" s="11">
        <v>380000000</v>
      </c>
      <c r="E24" s="15" t="s">
        <v>11</v>
      </c>
      <c r="F24" s="15" t="s">
        <v>12</v>
      </c>
      <c r="G24" s="21"/>
      <c r="H24" s="15" t="s">
        <v>40</v>
      </c>
      <c r="I24" s="6" t="s">
        <v>39</v>
      </c>
    </row>
    <row r="25" spans="1:9" s="8" customFormat="1" ht="52.5" customHeight="1" x14ac:dyDescent="0.25">
      <c r="A25" s="6">
        <v>3</v>
      </c>
      <c r="B25" s="7" t="s">
        <v>28</v>
      </c>
      <c r="C25" s="15"/>
      <c r="D25" s="11">
        <v>7100000</v>
      </c>
      <c r="E25" s="15" t="s">
        <v>11</v>
      </c>
      <c r="F25" s="15" t="s">
        <v>12</v>
      </c>
      <c r="G25" s="21"/>
      <c r="H25" s="15" t="s">
        <v>40</v>
      </c>
      <c r="I25" s="6" t="s">
        <v>39</v>
      </c>
    </row>
    <row r="26" spans="1:9" s="8" customFormat="1" ht="52.5" customHeight="1" x14ac:dyDescent="0.25">
      <c r="A26" s="6">
        <v>4</v>
      </c>
      <c r="B26" s="7" t="s">
        <v>29</v>
      </c>
      <c r="C26" s="15"/>
      <c r="D26" s="11">
        <v>25000000</v>
      </c>
      <c r="E26" s="15" t="s">
        <v>11</v>
      </c>
      <c r="F26" s="15" t="s">
        <v>12</v>
      </c>
      <c r="G26" s="21"/>
      <c r="H26" s="15" t="s">
        <v>40</v>
      </c>
      <c r="I26" s="6" t="s">
        <v>39</v>
      </c>
    </row>
    <row r="27" spans="1:9" s="8" customFormat="1" ht="52.5" customHeight="1" x14ac:dyDescent="0.25">
      <c r="A27" s="6">
        <v>5</v>
      </c>
      <c r="B27" s="7" t="s">
        <v>30</v>
      </c>
      <c r="C27" s="11">
        <v>840000000</v>
      </c>
      <c r="D27" s="11"/>
      <c r="E27" s="15" t="s">
        <v>11</v>
      </c>
      <c r="F27" s="15" t="s">
        <v>12</v>
      </c>
      <c r="G27" s="21"/>
      <c r="H27" s="15" t="s">
        <v>40</v>
      </c>
      <c r="I27" s="6" t="s">
        <v>39</v>
      </c>
    </row>
    <row r="28" spans="1:9" s="8" customFormat="1" ht="52.5" customHeight="1" x14ac:dyDescent="0.25">
      <c r="A28" s="22" t="s">
        <v>48</v>
      </c>
      <c r="B28" s="22"/>
      <c r="C28" s="22"/>
      <c r="D28" s="22"/>
      <c r="E28" s="22"/>
      <c r="F28" s="22"/>
      <c r="G28" s="22"/>
      <c r="H28" s="22"/>
      <c r="I28" s="6"/>
    </row>
    <row r="29" spans="1:9" s="8" customFormat="1" ht="52.5" customHeight="1" x14ac:dyDescent="0.25">
      <c r="A29" s="6">
        <v>6</v>
      </c>
      <c r="B29" s="6" t="s">
        <v>31</v>
      </c>
      <c r="C29" s="11">
        <v>1076220000</v>
      </c>
      <c r="D29" s="11"/>
      <c r="E29" s="15" t="s">
        <v>11</v>
      </c>
      <c r="F29" s="15" t="s">
        <v>12</v>
      </c>
      <c r="G29" s="21"/>
      <c r="H29" s="15" t="s">
        <v>40</v>
      </c>
      <c r="I29" s="6" t="s">
        <v>39</v>
      </c>
    </row>
    <row r="30" spans="1:9" s="8" customFormat="1" ht="52.5" customHeight="1" x14ac:dyDescent="0.25">
      <c r="A30" s="22" t="s">
        <v>32</v>
      </c>
      <c r="B30" s="22"/>
      <c r="C30" s="22"/>
      <c r="D30" s="22"/>
      <c r="E30" s="22"/>
      <c r="F30" s="22"/>
      <c r="G30" s="22"/>
      <c r="H30" s="22"/>
      <c r="I30" s="6">
        <v>0</v>
      </c>
    </row>
    <row r="31" spans="1:9" s="8" customFormat="1" ht="52.5" customHeight="1" x14ac:dyDescent="0.25">
      <c r="A31" s="6">
        <v>1</v>
      </c>
      <c r="B31" s="7" t="s">
        <v>33</v>
      </c>
      <c r="C31" s="11"/>
      <c r="D31" s="11">
        <v>253000000</v>
      </c>
      <c r="E31" s="15" t="s">
        <v>11</v>
      </c>
      <c r="F31" s="15" t="s">
        <v>12</v>
      </c>
      <c r="G31" s="21"/>
      <c r="H31" s="15" t="s">
        <v>40</v>
      </c>
      <c r="I31" s="6" t="s">
        <v>39</v>
      </c>
    </row>
    <row r="32" spans="1:9" s="8" customFormat="1" ht="52.5" customHeight="1" x14ac:dyDescent="0.25">
      <c r="A32" s="6">
        <v>2</v>
      </c>
      <c r="B32" s="7" t="s">
        <v>34</v>
      </c>
      <c r="C32" s="15"/>
      <c r="D32" s="11">
        <v>5680000</v>
      </c>
      <c r="E32" s="15" t="s">
        <v>11</v>
      </c>
      <c r="F32" s="15" t="s">
        <v>12</v>
      </c>
      <c r="G32" s="21"/>
      <c r="H32" s="15" t="s">
        <v>40</v>
      </c>
      <c r="I32" s="6" t="s">
        <v>39</v>
      </c>
    </row>
    <row r="33" spans="2:10" hidden="1" x14ac:dyDescent="0.25">
      <c r="C33" s="16">
        <f>SUBTOTAL(9,(C4:C32))</f>
        <v>3076220000</v>
      </c>
      <c r="D33" s="17"/>
      <c r="I33" s="1">
        <f>SUBTOTAL(3,I4:I32)</f>
        <v>26</v>
      </c>
    </row>
    <row r="34" spans="2:10" hidden="1" x14ac:dyDescent="0.25">
      <c r="B34" s="1" t="s">
        <v>40</v>
      </c>
      <c r="C34" s="9">
        <v>102573902530</v>
      </c>
      <c r="D34" s="18"/>
      <c r="E34" s="9"/>
      <c r="G34" s="20"/>
      <c r="I34" s="1">
        <v>753</v>
      </c>
      <c r="J34" s="1" t="s">
        <v>40</v>
      </c>
    </row>
    <row r="35" spans="2:10" hidden="1" x14ac:dyDescent="0.25">
      <c r="B35" s="1" t="s">
        <v>42</v>
      </c>
      <c r="C35" s="9">
        <v>86084977576</v>
      </c>
      <c r="D35" s="18"/>
      <c r="I35" s="1">
        <v>138</v>
      </c>
      <c r="J35" s="1" t="s">
        <v>42</v>
      </c>
    </row>
    <row r="36" spans="2:10" x14ac:dyDescent="0.25">
      <c r="C36" s="19">
        <f>C6+C7+C9+C10+C11+C12+C14+C15+C16+C17+C19+C20+C21+C23+C24+C25+C26+C27+C29+C31+C32</f>
        <v>3076220000</v>
      </c>
      <c r="D36" s="19">
        <f>D6+D7+D9+D10+D11+D12+D14+D15+D16+D17+D19+D20+D21+D23+D24+D25+D26+D27+D29+D31+D32</f>
        <v>3215598050</v>
      </c>
    </row>
  </sheetData>
  <autoFilter ref="A4:I32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">
    <mergeCell ref="A13:H13"/>
    <mergeCell ref="A18:H18"/>
    <mergeCell ref="A22:H22"/>
    <mergeCell ref="A28:H28"/>
    <mergeCell ref="A30:H30"/>
    <mergeCell ref="A8:H8"/>
    <mergeCell ref="A1:C1"/>
    <mergeCell ref="E1:H1"/>
    <mergeCell ref="A2:H2"/>
    <mergeCell ref="A4:H4"/>
    <mergeCell ref="A5:H5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14"/>
  <sheetViews>
    <sheetView tabSelected="1" zoomScale="85" zoomScaleNormal="85" workbookViewId="0">
      <selection activeCell="A2" sqref="A2:H2"/>
    </sheetView>
  </sheetViews>
  <sheetFormatPr defaultRowHeight="16.5" x14ac:dyDescent="0.25"/>
  <cols>
    <col min="1" max="1" width="5.7109375" style="3" customWidth="1"/>
    <col min="2" max="2" width="37.28515625" style="4" customWidth="1"/>
    <col min="3" max="3" width="25.42578125" style="3" customWidth="1"/>
    <col min="4" max="4" width="25.42578125" style="19" customWidth="1"/>
    <col min="5" max="5" width="28.42578125" style="3" customWidth="1"/>
    <col min="6" max="6" width="15" style="3" customWidth="1"/>
    <col min="7" max="7" width="9.85546875" style="14" customWidth="1"/>
    <col min="8" max="8" width="23.42578125" style="3" customWidth="1"/>
    <col min="9" max="9" width="15.85546875" style="1" hidden="1" customWidth="1"/>
    <col min="10" max="16384" width="9.140625" style="1"/>
  </cols>
  <sheetData>
    <row r="1" spans="1:10" ht="74.25" customHeight="1" x14ac:dyDescent="0.25">
      <c r="A1" s="23" t="s">
        <v>8</v>
      </c>
      <c r="B1" s="24"/>
      <c r="C1" s="24"/>
      <c r="D1" s="10"/>
      <c r="E1" s="25" t="s">
        <v>9</v>
      </c>
      <c r="F1" s="25"/>
      <c r="G1" s="25"/>
      <c r="H1" s="25"/>
    </row>
    <row r="2" spans="1:10" s="2" customFormat="1" ht="52.5" customHeight="1" x14ac:dyDescent="0.35">
      <c r="A2" s="26" t="s">
        <v>51</v>
      </c>
      <c r="B2" s="26"/>
      <c r="C2" s="26"/>
      <c r="D2" s="26"/>
      <c r="E2" s="26"/>
      <c r="F2" s="26"/>
      <c r="G2" s="26"/>
      <c r="H2" s="26"/>
    </row>
    <row r="3" spans="1:10" ht="114.75" customHeight="1" x14ac:dyDescent="0.25">
      <c r="A3" s="5" t="s">
        <v>0</v>
      </c>
      <c r="B3" s="5" t="s">
        <v>1</v>
      </c>
      <c r="C3" s="12" t="s">
        <v>50</v>
      </c>
      <c r="D3" s="13" t="s">
        <v>43</v>
      </c>
      <c r="E3" s="12" t="s">
        <v>2</v>
      </c>
      <c r="F3" s="12" t="s">
        <v>3</v>
      </c>
      <c r="G3" s="12" t="s">
        <v>4</v>
      </c>
      <c r="H3" s="12" t="s">
        <v>5</v>
      </c>
    </row>
    <row r="4" spans="1:10" ht="16.5" customHeight="1" x14ac:dyDescent="0.25">
      <c r="A4" s="27" t="s">
        <v>10</v>
      </c>
      <c r="B4" s="27"/>
      <c r="C4" s="27"/>
      <c r="D4" s="27"/>
      <c r="E4" s="27"/>
      <c r="F4" s="27"/>
      <c r="G4" s="27"/>
      <c r="H4" s="27"/>
      <c r="I4" s="1" t="s">
        <v>41</v>
      </c>
    </row>
    <row r="5" spans="1:10" s="8" customFormat="1" ht="52.5" customHeight="1" x14ac:dyDescent="0.25">
      <c r="A5" s="22" t="s">
        <v>35</v>
      </c>
      <c r="B5" s="22"/>
      <c r="C5" s="22"/>
      <c r="D5" s="22"/>
      <c r="E5" s="22"/>
      <c r="F5" s="22"/>
      <c r="G5" s="22"/>
      <c r="H5" s="22"/>
      <c r="I5" s="6">
        <v>0</v>
      </c>
    </row>
    <row r="6" spans="1:10" s="8" customFormat="1" ht="52.5" customHeight="1" x14ac:dyDescent="0.25">
      <c r="A6" s="6">
        <v>1</v>
      </c>
      <c r="B6" s="7" t="s">
        <v>36</v>
      </c>
      <c r="C6" s="11">
        <v>176550000</v>
      </c>
      <c r="D6" s="11"/>
      <c r="E6" s="15" t="s">
        <v>11</v>
      </c>
      <c r="F6" s="15" t="s">
        <v>12</v>
      </c>
      <c r="G6" s="21"/>
      <c r="H6" s="15" t="s">
        <v>40</v>
      </c>
      <c r="I6" s="6" t="s">
        <v>39</v>
      </c>
    </row>
    <row r="7" spans="1:10" s="8" customFormat="1" ht="52.5" customHeight="1" x14ac:dyDescent="0.25">
      <c r="A7" s="22" t="s">
        <v>37</v>
      </c>
      <c r="B7" s="22"/>
      <c r="C7" s="22"/>
      <c r="D7" s="22"/>
      <c r="E7" s="22"/>
      <c r="F7" s="22"/>
      <c r="G7" s="22"/>
      <c r="H7" s="22"/>
      <c r="I7" s="6">
        <v>0</v>
      </c>
    </row>
    <row r="8" spans="1:10" s="8" customFormat="1" ht="52.5" customHeight="1" x14ac:dyDescent="0.25">
      <c r="A8" s="6">
        <v>1</v>
      </c>
      <c r="B8" s="6" t="s">
        <v>38</v>
      </c>
      <c r="C8" s="15"/>
      <c r="D8" s="11">
        <v>7100000</v>
      </c>
      <c r="E8" s="15" t="s">
        <v>11</v>
      </c>
      <c r="F8" s="15" t="s">
        <v>12</v>
      </c>
      <c r="G8" s="21"/>
      <c r="H8" s="15" t="s">
        <v>40</v>
      </c>
      <c r="I8" s="6" t="s">
        <v>39</v>
      </c>
    </row>
    <row r="9" spans="1:10" s="8" customFormat="1" ht="52.5" customHeight="1" x14ac:dyDescent="0.25">
      <c r="A9" s="6">
        <v>2</v>
      </c>
      <c r="B9" s="7" t="s">
        <v>47</v>
      </c>
      <c r="C9" s="15"/>
      <c r="D9" s="11">
        <v>2500000000</v>
      </c>
      <c r="E9" s="15" t="s">
        <v>11</v>
      </c>
      <c r="F9" s="15" t="s">
        <v>12</v>
      </c>
      <c r="G9" s="21"/>
      <c r="H9" s="15" t="s">
        <v>40</v>
      </c>
      <c r="I9" s="6"/>
    </row>
    <row r="10" spans="1:10" s="8" customFormat="1" ht="52.5" customHeight="1" x14ac:dyDescent="0.25">
      <c r="A10" s="6">
        <v>3</v>
      </c>
      <c r="B10" s="7" t="s">
        <v>49</v>
      </c>
      <c r="C10" s="15"/>
      <c r="D10" s="11">
        <v>740000000</v>
      </c>
      <c r="E10" s="15" t="s">
        <v>11</v>
      </c>
      <c r="F10" s="15" t="s">
        <v>12</v>
      </c>
      <c r="G10" s="21"/>
      <c r="H10" s="15" t="s">
        <v>40</v>
      </c>
      <c r="I10" s="6"/>
    </row>
    <row r="11" spans="1:10" hidden="1" x14ac:dyDescent="0.25">
      <c r="C11" s="16">
        <f>SUBTOTAL(9,(C4:C10))</f>
        <v>176550000</v>
      </c>
      <c r="D11" s="17"/>
      <c r="I11" s="1">
        <f>SUBTOTAL(3,I4:I10)</f>
        <v>5</v>
      </c>
    </row>
    <row r="12" spans="1:10" hidden="1" x14ac:dyDescent="0.25">
      <c r="B12" s="1" t="s">
        <v>40</v>
      </c>
      <c r="C12" s="9">
        <v>102573902530</v>
      </c>
      <c r="D12" s="18"/>
      <c r="E12" s="9"/>
      <c r="G12" s="20"/>
      <c r="I12" s="1">
        <v>753</v>
      </c>
      <c r="J12" s="1" t="s">
        <v>40</v>
      </c>
    </row>
    <row r="13" spans="1:10" hidden="1" x14ac:dyDescent="0.25">
      <c r="B13" s="1" t="s">
        <v>42</v>
      </c>
      <c r="C13" s="9">
        <v>86084977576</v>
      </c>
      <c r="D13" s="18"/>
      <c r="I13" s="1">
        <v>138</v>
      </c>
      <c r="J13" s="1" t="s">
        <v>42</v>
      </c>
    </row>
    <row r="14" spans="1:10" x14ac:dyDescent="0.25">
      <c r="C14" s="19">
        <f>C6+C8+C9+C10</f>
        <v>176550000</v>
      </c>
      <c r="D14" s="19">
        <f>D6+D8+D9+D10</f>
        <v>3247100000</v>
      </c>
    </row>
  </sheetData>
  <autoFilter ref="A4:I10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6">
    <mergeCell ref="A7:H7"/>
    <mergeCell ref="A5:H5"/>
    <mergeCell ref="A1:C1"/>
    <mergeCell ref="E1:H1"/>
    <mergeCell ref="A2:H2"/>
    <mergeCell ref="A4:H4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TÀI TRỢ 2021</vt:lpstr>
      <vt:lpstr>TÀI TRỢ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2022-12-26T04:37:15Z</dcterms:modified>
</cp:coreProperties>
</file>